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conoha-wing\canbeused\media\"/>
    </mc:Choice>
  </mc:AlternateContent>
  <xr:revisionPtr revIDLastSave="0" documentId="13_ncr:1_{8C2262D5-B602-4537-95CE-216FA18F546F}" xr6:coauthVersionLast="47" xr6:coauthVersionMax="47" xr10:uidLastSave="{00000000-0000-0000-0000-000000000000}"/>
  <bookViews>
    <workbookView xWindow="1725" yWindow="480" windowWidth="21600" windowHeight="12210" xr2:uid="{18525522-7819-49D9-8BF5-E29A03C06C46}"/>
  </bookViews>
  <sheets>
    <sheet name="Sheet1" sheetId="6" r:id="rId1"/>
  </sheets>
  <definedNames>
    <definedName name="_xlnm.Print_Area" localSheetId="0">Sheet1!$B$3:$U$34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1" i="6" l="1"/>
  <c r="R20" i="6"/>
  <c r="J33" i="6"/>
  <c r="R33" i="6" s="1"/>
  <c r="R29" i="6"/>
  <c r="R28" i="6"/>
  <c r="R27" i="6"/>
  <c r="R26" i="6"/>
  <c r="R25" i="6"/>
  <c r="R24" i="6"/>
  <c r="R23" i="6"/>
  <c r="R22" i="6"/>
  <c r="R19" i="6"/>
  <c r="R18" i="6"/>
  <c r="R17" i="6"/>
  <c r="R16" i="6"/>
  <c r="R15" i="6"/>
  <c r="J32" i="6" l="1"/>
  <c r="R32" i="6" s="1"/>
  <c r="R34" i="6" s="1"/>
  <c r="R30" i="6"/>
  <c r="F12" i="6" l="1"/>
</calcChain>
</file>

<file path=xl/sharedStrings.xml><?xml version="1.0" encoding="utf-8"?>
<sst xmlns="http://schemas.openxmlformats.org/spreadsheetml/2006/main" count="37" uniqueCount="36">
  <si>
    <t>生活の便利技</t>
    <phoneticPr fontId="3"/>
  </si>
  <si>
    <t>登録番号</t>
    <rPh sb="0" eb="2">
      <t>トウロク</t>
    </rPh>
    <rPh sb="2" eb="4">
      <t>バンゴウ</t>
    </rPh>
    <phoneticPr fontId="2"/>
  </si>
  <si>
    <t>T1234567890---</t>
    <phoneticPr fontId="2"/>
  </si>
  <si>
    <t>〒234-5678</t>
    <phoneticPr fontId="8"/>
  </si>
  <si>
    <t>支払金額合計</t>
    <rPh sb="0" eb="2">
      <t>シハラ</t>
    </rPh>
    <rPh sb="2" eb="4">
      <t>キンガク</t>
    </rPh>
    <rPh sb="4" eb="6">
      <t>ゴウケイ</t>
    </rPh>
    <phoneticPr fontId="2"/>
  </si>
  <si>
    <t>(税込）</t>
    <rPh sb="1" eb="3">
      <t>ゼイコ</t>
    </rPh>
    <phoneticPr fontId="2"/>
  </si>
  <si>
    <t>品名</t>
    <rPh sb="0" eb="2">
      <t>ヒンメイ</t>
    </rPh>
    <phoneticPr fontId="2"/>
  </si>
  <si>
    <t>単価</t>
    <rPh sb="0" eb="2">
      <t>タンカ</t>
    </rPh>
    <phoneticPr fontId="8"/>
  </si>
  <si>
    <t>数量</t>
    <rPh sb="0" eb="2">
      <t>スウリョウ</t>
    </rPh>
    <phoneticPr fontId="8"/>
  </si>
  <si>
    <t>金額</t>
    <rPh sb="0" eb="2">
      <t>キンガク</t>
    </rPh>
    <phoneticPr fontId="8"/>
  </si>
  <si>
    <t>＊</t>
    <phoneticPr fontId="2"/>
  </si>
  <si>
    <t xml:space="preserve">商品合計 </t>
    <phoneticPr fontId="8"/>
  </si>
  <si>
    <t>＊印は軽減税率対象商品</t>
    <rPh sb="1" eb="2">
      <t>シルシ</t>
    </rPh>
    <rPh sb="3" eb="7">
      <t>ケイゲンゼイリツ</t>
    </rPh>
    <rPh sb="7" eb="9">
      <t>タイショウ</t>
    </rPh>
    <rPh sb="9" eb="11">
      <t>ショウヒン</t>
    </rPh>
    <phoneticPr fontId="2"/>
  </si>
  <si>
    <t>消費税額計</t>
    <rPh sb="0" eb="3">
      <t>ショウヒゼイ</t>
    </rPh>
    <rPh sb="3" eb="4">
      <t>ガク</t>
    </rPh>
    <rPh sb="4" eb="5">
      <t>ケイ</t>
    </rPh>
    <phoneticPr fontId="2"/>
  </si>
  <si>
    <t>株式会社甲斐機械 御中</t>
    <rPh sb="0" eb="4">
      <t>カブシキカイシャ</t>
    </rPh>
    <rPh sb="4" eb="6">
      <t>カイ</t>
    </rPh>
    <rPh sb="6" eb="8">
      <t>キカイ</t>
    </rPh>
    <rPh sb="9" eb="11">
      <t>オンチュウ</t>
    </rPh>
    <phoneticPr fontId="8"/>
  </si>
  <si>
    <t>株式会社山田電材</t>
    <rPh sb="0" eb="4">
      <t>カブシキガイシャ</t>
    </rPh>
    <rPh sb="4" eb="6">
      <t>ヤマダ</t>
    </rPh>
    <rPh sb="6" eb="8">
      <t>デンザイ</t>
    </rPh>
    <phoneticPr fontId="8"/>
  </si>
  <si>
    <t>岡山県岡山市岡山町岡山</t>
    <rPh sb="2" eb="3">
      <t>ケン</t>
    </rPh>
    <rPh sb="5" eb="6">
      <t>シ</t>
    </rPh>
    <rPh sb="8" eb="9">
      <t>チョウ</t>
    </rPh>
    <phoneticPr fontId="8"/>
  </si>
  <si>
    <t>TEL12-345-6789</t>
    <phoneticPr fontId="8"/>
  </si>
  <si>
    <t>https://www.y.com</t>
    <phoneticPr fontId="8"/>
  </si>
  <si>
    <t>Email:ya@y.com</t>
    <phoneticPr fontId="8"/>
  </si>
  <si>
    <t>支払通知書</t>
    <rPh sb="0" eb="2">
      <t>シハラ</t>
    </rPh>
    <rPh sb="2" eb="5">
      <t>ツウチショ</t>
    </rPh>
    <phoneticPr fontId="8"/>
  </si>
  <si>
    <t>伝票番号：Ｄ12-345</t>
    <rPh sb="0" eb="2">
      <t>デンピョウ</t>
    </rPh>
    <rPh sb="2" eb="4">
      <t>バンゴウ</t>
    </rPh>
    <phoneticPr fontId="2"/>
  </si>
  <si>
    <t>コード</t>
    <phoneticPr fontId="8"/>
  </si>
  <si>
    <t>A-123</t>
    <phoneticPr fontId="2"/>
  </si>
  <si>
    <t>菓子パン</t>
    <rPh sb="0" eb="1">
      <t>カシ</t>
    </rPh>
    <phoneticPr fontId="2"/>
  </si>
  <si>
    <t>A-124</t>
    <phoneticPr fontId="2"/>
  </si>
  <si>
    <t>紙皿</t>
    <rPh sb="0" eb="1">
      <t>ザラ</t>
    </rPh>
    <phoneticPr fontId="2"/>
  </si>
  <si>
    <t>A-125</t>
    <phoneticPr fontId="2"/>
  </si>
  <si>
    <t>A-126</t>
    <phoneticPr fontId="2"/>
  </si>
  <si>
    <t>食器洗剤</t>
    <rPh sb="0" eb="3">
      <t>ショッキセンザイ</t>
    </rPh>
    <phoneticPr fontId="2"/>
  </si>
  <si>
    <t>パック牛乳</t>
    <rPh sb="2" eb="3">
      <t>ギュウニュウ</t>
    </rPh>
    <phoneticPr fontId="2"/>
  </si>
  <si>
    <t>10%対象金額</t>
    <rPh sb="3" eb="5">
      <t>タイショウ</t>
    </rPh>
    <rPh sb="5" eb="7">
      <t>キンガク</t>
    </rPh>
    <phoneticPr fontId="2"/>
  </si>
  <si>
    <t>8%対象金額</t>
    <rPh sb="2" eb="4">
      <t>タイショウ</t>
    </rPh>
    <rPh sb="4" eb="6">
      <t>キンガク</t>
    </rPh>
    <phoneticPr fontId="2"/>
  </si>
  <si>
    <t>10％消費税</t>
    <rPh sb="3" eb="6">
      <t>ショウヒゼイ</t>
    </rPh>
    <phoneticPr fontId="2"/>
  </si>
  <si>
    <t>8％消費税</t>
    <rPh sb="2" eb="5">
      <t>ショウヒゼイ</t>
    </rPh>
    <phoneticPr fontId="2"/>
  </si>
  <si>
    <t>発行日：○○○○年○○月○○日</t>
    <rPh sb="0" eb="2">
      <t>ハッコウ</t>
    </rPh>
    <rPh sb="2" eb="3">
      <t>ビ</t>
    </rPh>
    <rPh sb="8" eb="9">
      <t>ネン</t>
    </rPh>
    <rPh sb="11" eb="12">
      <t>ツキ</t>
    </rPh>
    <rPh sb="14" eb="15">
      <t>ニチ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</si>
</sst>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&quot;円&quot;"/>
    <numFmt numFmtId="177" formatCode="#,##0_ "/>
    <numFmt numFmtId="181" formatCode="#,##0_);[Red]\(#,##0\)"/>
  </numFmts>
  <fonts count="17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b/>
      <u/>
      <sz val="12"/>
      <color theme="1"/>
      <name val="ＭＳ 明朝"/>
      <family val="1"/>
      <charset val="128"/>
    </font>
    <font>
      <b/>
      <u/>
      <sz val="11"/>
      <color theme="1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76">
    <xf numFmtId="0" fontId="0" fillId="0" borderId="0" xfId="0">
      <alignment vertical="center"/>
    </xf>
    <xf numFmtId="0" fontId="9" fillId="0" borderId="0" xfId="1" applyFont="1">
      <alignment vertical="center"/>
    </xf>
    <xf numFmtId="0" fontId="10" fillId="0" borderId="0" xfId="1" applyFont="1">
      <alignment vertical="center"/>
    </xf>
    <xf numFmtId="0" fontId="11" fillId="0" borderId="0" xfId="6" applyFont="1">
      <alignment vertical="center"/>
    </xf>
    <xf numFmtId="0" fontId="12" fillId="0" borderId="0" xfId="6" applyFont="1">
      <alignment vertical="center"/>
    </xf>
    <xf numFmtId="0" fontId="12" fillId="0" borderId="0" xfId="6" applyFont="1" applyAlignment="1">
      <alignment horizontal="center" vertical="center"/>
    </xf>
    <xf numFmtId="0" fontId="13" fillId="0" borderId="0" xfId="6" applyFont="1">
      <alignment vertical="center"/>
    </xf>
    <xf numFmtId="0" fontId="14" fillId="0" borderId="0" xfId="6" applyFont="1">
      <alignment vertical="center"/>
    </xf>
    <xf numFmtId="0" fontId="15" fillId="0" borderId="0" xfId="6" applyFont="1">
      <alignment vertical="center"/>
    </xf>
    <xf numFmtId="0" fontId="13" fillId="0" borderId="10" xfId="6" applyFont="1" applyBorder="1" applyAlignment="1">
      <alignment horizontal="center" vertical="center"/>
    </xf>
    <xf numFmtId="176" fontId="13" fillId="0" borderId="10" xfId="6" applyNumberFormat="1" applyFont="1" applyBorder="1" applyAlignment="1">
      <alignment horizontal="center" vertical="center"/>
    </xf>
    <xf numFmtId="176" fontId="13" fillId="0" borderId="10" xfId="6" applyNumberFormat="1" applyFont="1" applyBorder="1">
      <alignment vertical="center"/>
    </xf>
    <xf numFmtId="0" fontId="11" fillId="0" borderId="11" xfId="6" applyFont="1" applyBorder="1" applyAlignment="1">
      <alignment horizontal="center" vertical="center"/>
    </xf>
    <xf numFmtId="0" fontId="11" fillId="0" borderId="12" xfId="6" applyFont="1" applyBorder="1" applyAlignment="1">
      <alignment horizontal="center" vertical="center"/>
    </xf>
    <xf numFmtId="0" fontId="11" fillId="0" borderId="6" xfId="6" applyFont="1" applyBorder="1" applyAlignment="1">
      <alignment horizontal="center" vertical="center"/>
    </xf>
    <xf numFmtId="0" fontId="11" fillId="0" borderId="7" xfId="6" applyFont="1" applyBorder="1" applyAlignment="1">
      <alignment horizontal="center" vertical="center"/>
    </xf>
    <xf numFmtId="0" fontId="11" fillId="0" borderId="15" xfId="6" quotePrefix="1" applyFont="1" applyBorder="1" applyAlignment="1">
      <alignment horizontal="left" vertical="center"/>
    </xf>
    <xf numFmtId="0" fontId="11" fillId="0" borderId="16" xfId="6" quotePrefix="1" applyFont="1" applyBorder="1" applyAlignment="1">
      <alignment horizontal="left" vertical="center"/>
    </xf>
    <xf numFmtId="0" fontId="11" fillId="0" borderId="2" xfId="6" quotePrefix="1" applyFont="1" applyBorder="1" applyAlignment="1">
      <alignment horizontal="left" vertical="center"/>
    </xf>
    <xf numFmtId="0" fontId="11" fillId="0" borderId="5" xfId="6" quotePrefix="1" applyFont="1" applyBorder="1" applyAlignment="1">
      <alignment horizontal="left" vertical="center"/>
    </xf>
    <xf numFmtId="0" fontId="11" fillId="0" borderId="3" xfId="6" applyFont="1" applyBorder="1">
      <alignment vertical="center"/>
    </xf>
    <xf numFmtId="177" fontId="11" fillId="0" borderId="1" xfId="6" applyNumberFormat="1" applyFont="1" applyBorder="1">
      <alignment vertical="center"/>
    </xf>
    <xf numFmtId="0" fontId="11" fillId="0" borderId="18" xfId="6" quotePrefix="1" applyFont="1" applyBorder="1" applyAlignment="1">
      <alignment horizontal="left" vertical="center"/>
    </xf>
    <xf numFmtId="0" fontId="11" fillId="0" borderId="19" xfId="6" applyFont="1" applyBorder="1" applyAlignment="1">
      <alignment horizontal="right" vertical="center"/>
    </xf>
    <xf numFmtId="0" fontId="11" fillId="0" borderId="20" xfId="6" applyFont="1" applyBorder="1" applyAlignment="1">
      <alignment horizontal="right" vertical="center"/>
    </xf>
    <xf numFmtId="0" fontId="11" fillId="0" borderId="0" xfId="6" applyFont="1" applyAlignment="1">
      <alignment horizontal="left" vertical="center"/>
    </xf>
    <xf numFmtId="0" fontId="11" fillId="0" borderId="0" xfId="6" applyFont="1" applyAlignment="1">
      <alignment horizontal="right" vertical="center"/>
    </xf>
    <xf numFmtId="176" fontId="11" fillId="0" borderId="0" xfId="6" applyNumberFormat="1" applyFont="1">
      <alignment vertical="center"/>
    </xf>
    <xf numFmtId="9" fontId="11" fillId="0" borderId="22" xfId="6" applyNumberFormat="1" applyFont="1" applyBorder="1" applyAlignment="1">
      <alignment horizontal="center" vertical="center"/>
    </xf>
    <xf numFmtId="9" fontId="11" fillId="0" borderId="8" xfId="6" applyNumberFormat="1" applyFont="1" applyBorder="1" applyAlignment="1">
      <alignment horizontal="center" vertical="center"/>
    </xf>
    <xf numFmtId="9" fontId="11" fillId="0" borderId="9" xfId="6" applyNumberFormat="1" applyFont="1" applyBorder="1" applyAlignment="1">
      <alignment horizontal="center" vertical="center"/>
    </xf>
    <xf numFmtId="0" fontId="11" fillId="0" borderId="23" xfId="6" applyFont="1" applyBorder="1" applyAlignment="1">
      <alignment horizontal="center" vertical="center"/>
    </xf>
    <xf numFmtId="0" fontId="11" fillId="0" borderId="14" xfId="6" applyFont="1" applyBorder="1" applyAlignment="1">
      <alignment horizontal="center" vertical="center"/>
    </xf>
    <xf numFmtId="9" fontId="11" fillId="0" borderId="25" xfId="6" applyNumberFormat="1" applyFont="1" applyBorder="1" applyAlignment="1">
      <alignment horizontal="center" vertical="center"/>
    </xf>
    <xf numFmtId="9" fontId="11" fillId="0" borderId="26" xfId="6" applyNumberFormat="1" applyFont="1" applyBorder="1" applyAlignment="1">
      <alignment horizontal="center" vertical="center"/>
    </xf>
    <xf numFmtId="9" fontId="11" fillId="0" borderId="27" xfId="6" applyNumberFormat="1" applyFont="1" applyBorder="1" applyAlignment="1">
      <alignment horizontal="center" vertical="center"/>
    </xf>
    <xf numFmtId="0" fontId="11" fillId="0" borderId="28" xfId="6" applyFont="1" applyBorder="1" applyAlignment="1">
      <alignment horizontal="center" vertical="center"/>
    </xf>
    <xf numFmtId="0" fontId="11" fillId="0" borderId="17" xfId="6" applyFont="1" applyBorder="1" applyAlignment="1">
      <alignment horizontal="center" vertical="center"/>
    </xf>
    <xf numFmtId="0" fontId="11" fillId="0" borderId="30" xfId="6" applyFont="1" applyBorder="1" applyAlignment="1">
      <alignment horizontal="center" vertical="center"/>
    </xf>
    <xf numFmtId="0" fontId="11" fillId="0" borderId="31" xfId="6" applyFont="1" applyBorder="1" applyAlignment="1">
      <alignment horizontal="center" vertical="center"/>
    </xf>
    <xf numFmtId="0" fontId="16" fillId="0" borderId="0" xfId="6" applyFont="1" applyAlignment="1">
      <alignment horizontal="right" vertical="center"/>
    </xf>
    <xf numFmtId="176" fontId="16" fillId="0" borderId="0" xfId="6" applyNumberFormat="1" applyFont="1">
      <alignment vertical="center"/>
    </xf>
    <xf numFmtId="0" fontId="11" fillId="0" borderId="0" xfId="6" applyFont="1">
      <alignment vertical="center"/>
    </xf>
    <xf numFmtId="0" fontId="11" fillId="0" borderId="0" xfId="0" applyFont="1" applyFill="1">
      <alignment vertical="center"/>
    </xf>
    <xf numFmtId="0" fontId="14" fillId="0" borderId="0" xfId="6" applyFont="1" applyAlignment="1">
      <alignment vertical="center"/>
    </xf>
    <xf numFmtId="0" fontId="14" fillId="0" borderId="10" xfId="6" applyFont="1" applyBorder="1">
      <alignment vertical="center"/>
    </xf>
    <xf numFmtId="0" fontId="14" fillId="0" borderId="10" xfId="6" applyFont="1" applyBorder="1" applyAlignment="1">
      <alignment vertical="center"/>
    </xf>
    <xf numFmtId="0" fontId="11" fillId="0" borderId="33" xfId="6" applyFont="1" applyBorder="1" applyAlignment="1">
      <alignment horizontal="center" vertical="center"/>
    </xf>
    <xf numFmtId="0" fontId="11" fillId="0" borderId="34" xfId="6" quotePrefix="1" applyFont="1" applyBorder="1" applyAlignment="1">
      <alignment horizontal="left" vertical="center"/>
    </xf>
    <xf numFmtId="0" fontId="11" fillId="0" borderId="35" xfId="6" applyFont="1" applyBorder="1">
      <alignment vertical="center"/>
    </xf>
    <xf numFmtId="177" fontId="11" fillId="0" borderId="36" xfId="6" applyNumberFormat="1" applyFont="1" applyBorder="1">
      <alignment vertical="center"/>
    </xf>
    <xf numFmtId="0" fontId="11" fillId="0" borderId="38" xfId="6" quotePrefix="1" applyFont="1" applyBorder="1" applyAlignment="1">
      <alignment horizontal="left" vertical="center"/>
    </xf>
    <xf numFmtId="0" fontId="11" fillId="0" borderId="39" xfId="6" applyFont="1" applyBorder="1">
      <alignment vertical="center"/>
    </xf>
    <xf numFmtId="177" fontId="11" fillId="0" borderId="40" xfId="6" applyNumberFormat="1" applyFont="1" applyBorder="1">
      <alignment vertical="center"/>
    </xf>
    <xf numFmtId="0" fontId="11" fillId="0" borderId="42" xfId="6" quotePrefix="1" applyFont="1" applyBorder="1" applyAlignment="1">
      <alignment horizontal="left" vertical="center"/>
    </xf>
    <xf numFmtId="0" fontId="11" fillId="0" borderId="13" xfId="6" applyFont="1" applyBorder="1" applyAlignment="1">
      <alignment horizontal="center" vertical="center"/>
    </xf>
    <xf numFmtId="0" fontId="14" fillId="0" borderId="0" xfId="6" applyFont="1" applyBorder="1" applyAlignment="1">
      <alignment vertical="center"/>
    </xf>
    <xf numFmtId="181" fontId="11" fillId="0" borderId="36" xfId="6" applyNumberFormat="1" applyFont="1" applyBorder="1">
      <alignment vertical="center"/>
    </xf>
    <xf numFmtId="181" fontId="11" fillId="0" borderId="37" xfId="6" applyNumberFormat="1" applyFont="1" applyBorder="1">
      <alignment vertical="center"/>
    </xf>
    <xf numFmtId="181" fontId="11" fillId="0" borderId="1" xfId="6" applyNumberFormat="1" applyFont="1" applyBorder="1">
      <alignment vertical="center"/>
    </xf>
    <xf numFmtId="181" fontId="11" fillId="0" borderId="4" xfId="6" applyNumberFormat="1" applyFont="1" applyBorder="1">
      <alignment vertical="center"/>
    </xf>
    <xf numFmtId="181" fontId="11" fillId="0" borderId="40" xfId="6" applyNumberFormat="1" applyFont="1" applyBorder="1">
      <alignment vertical="center"/>
    </xf>
    <xf numFmtId="181" fontId="11" fillId="0" borderId="41" xfId="6" applyNumberFormat="1" applyFont="1" applyBorder="1">
      <alignment vertical="center"/>
    </xf>
    <xf numFmtId="177" fontId="11" fillId="0" borderId="20" xfId="6" applyNumberFormat="1" applyFont="1" applyBorder="1">
      <alignment vertical="center"/>
    </xf>
    <xf numFmtId="177" fontId="11" fillId="0" borderId="21" xfId="6" applyNumberFormat="1" applyFont="1" applyBorder="1">
      <alignment vertical="center"/>
    </xf>
    <xf numFmtId="177" fontId="11" fillId="0" borderId="14" xfId="6" applyNumberFormat="1" applyFont="1" applyBorder="1" applyAlignment="1">
      <alignment horizontal="right" vertical="center"/>
    </xf>
    <xf numFmtId="177" fontId="11" fillId="0" borderId="24" xfId="6" applyNumberFormat="1" applyFont="1" applyBorder="1" applyAlignment="1">
      <alignment horizontal="right" vertical="center"/>
    </xf>
    <xf numFmtId="177" fontId="11" fillId="0" borderId="17" xfId="6" applyNumberFormat="1" applyFont="1" applyBorder="1" applyAlignment="1">
      <alignment horizontal="right" vertical="center"/>
    </xf>
    <xf numFmtId="177" fontId="11" fillId="0" borderId="29" xfId="6" applyNumberFormat="1" applyFont="1" applyBorder="1" applyAlignment="1">
      <alignment horizontal="right" vertical="center"/>
    </xf>
    <xf numFmtId="177" fontId="11" fillId="0" borderId="31" xfId="6" applyNumberFormat="1" applyFont="1" applyBorder="1" applyAlignment="1">
      <alignment horizontal="right" vertical="center"/>
    </xf>
    <xf numFmtId="177" fontId="11" fillId="0" borderId="32" xfId="6" applyNumberFormat="1" applyFont="1" applyBorder="1" applyAlignment="1">
      <alignment horizontal="right" vertical="center"/>
    </xf>
    <xf numFmtId="177" fontId="11" fillId="0" borderId="43" xfId="6" applyNumberFormat="1" applyFont="1" applyBorder="1" applyAlignment="1">
      <alignment horizontal="right" vertical="center"/>
    </xf>
    <xf numFmtId="177" fontId="11" fillId="0" borderId="44" xfId="6" applyNumberFormat="1" applyFont="1" applyBorder="1" applyAlignment="1">
      <alignment horizontal="right" vertical="center"/>
    </xf>
    <xf numFmtId="0" fontId="11" fillId="0" borderId="18" xfId="6" applyFont="1" applyBorder="1" applyAlignment="1">
      <alignment horizontal="right" vertical="center"/>
    </xf>
    <xf numFmtId="0" fontId="11" fillId="0" borderId="45" xfId="6" quotePrefix="1" applyFont="1" applyBorder="1" applyAlignment="1">
      <alignment horizontal="left" vertical="center"/>
    </xf>
    <xf numFmtId="0" fontId="11" fillId="0" borderId="46" xfId="6" quotePrefix="1" applyFont="1" applyBorder="1" applyAlignment="1">
      <alignment horizontal="left" vertical="center"/>
    </xf>
  </cellXfs>
  <cellStyles count="7">
    <cellStyle name="ハイパーリンク" xfId="1" builtinId="8"/>
    <cellStyle name="ハイパーリンク 2" xfId="3" xr:uid="{1A122AE1-FAFA-4CD6-9A0B-A048FDEB208D}"/>
    <cellStyle name="ハイパーリンク 3" xfId="4" xr:uid="{96F0B0C4-0E44-4C74-BA93-1EDDA6EFFDAB}"/>
    <cellStyle name="標準" xfId="0" builtinId="0"/>
    <cellStyle name="標準 2" xfId="2" xr:uid="{9C8BDFD6-5FE2-4DB8-BDF9-91DF3F2A1951}"/>
    <cellStyle name="標準 2 2" xfId="6" xr:uid="{F5DCD992-0CAD-4FE9-B79B-7B9B0D3A39FF}"/>
    <cellStyle name="標準 3" xfId="5" xr:uid="{2CB5D0DB-241C-4FD8-BE56-092B1220A7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anbeused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0EADF-C606-44E1-8497-AD9DD17C6B7B}">
  <dimension ref="A1:U39"/>
  <sheetViews>
    <sheetView showGridLines="0" tabSelected="1" zoomScaleNormal="100" workbookViewId="0"/>
  </sheetViews>
  <sheetFormatPr defaultRowHeight="13.5" x14ac:dyDescent="0.4"/>
  <cols>
    <col min="1" max="1" width="3.25" style="3" customWidth="1"/>
    <col min="2" max="22" width="4.125" style="3" customWidth="1"/>
    <col min="23" max="258" width="9" style="3"/>
    <col min="259" max="278" width="3.75" style="3" customWidth="1"/>
    <col min="279" max="514" width="9" style="3"/>
    <col min="515" max="534" width="3.75" style="3" customWidth="1"/>
    <col min="535" max="770" width="9" style="3"/>
    <col min="771" max="790" width="3.75" style="3" customWidth="1"/>
    <col min="791" max="1026" width="9" style="3"/>
    <col min="1027" max="1046" width="3.75" style="3" customWidth="1"/>
    <col min="1047" max="1282" width="9" style="3"/>
    <col min="1283" max="1302" width="3.75" style="3" customWidth="1"/>
    <col min="1303" max="1538" width="9" style="3"/>
    <col min="1539" max="1558" width="3.75" style="3" customWidth="1"/>
    <col min="1559" max="1794" width="9" style="3"/>
    <col min="1795" max="1814" width="3.75" style="3" customWidth="1"/>
    <col min="1815" max="2050" width="9" style="3"/>
    <col min="2051" max="2070" width="3.75" style="3" customWidth="1"/>
    <col min="2071" max="2306" width="9" style="3"/>
    <col min="2307" max="2326" width="3.75" style="3" customWidth="1"/>
    <col min="2327" max="2562" width="9" style="3"/>
    <col min="2563" max="2582" width="3.75" style="3" customWidth="1"/>
    <col min="2583" max="2818" width="9" style="3"/>
    <col min="2819" max="2838" width="3.75" style="3" customWidth="1"/>
    <col min="2839" max="3074" width="9" style="3"/>
    <col min="3075" max="3094" width="3.75" style="3" customWidth="1"/>
    <col min="3095" max="3330" width="9" style="3"/>
    <col min="3331" max="3350" width="3.75" style="3" customWidth="1"/>
    <col min="3351" max="3586" width="9" style="3"/>
    <col min="3587" max="3606" width="3.75" style="3" customWidth="1"/>
    <col min="3607" max="3842" width="9" style="3"/>
    <col min="3843" max="3862" width="3.75" style="3" customWidth="1"/>
    <col min="3863" max="4098" width="9" style="3"/>
    <col min="4099" max="4118" width="3.75" style="3" customWidth="1"/>
    <col min="4119" max="4354" width="9" style="3"/>
    <col min="4355" max="4374" width="3.75" style="3" customWidth="1"/>
    <col min="4375" max="4610" width="9" style="3"/>
    <col min="4611" max="4630" width="3.75" style="3" customWidth="1"/>
    <col min="4631" max="4866" width="9" style="3"/>
    <col min="4867" max="4886" width="3.75" style="3" customWidth="1"/>
    <col min="4887" max="5122" width="9" style="3"/>
    <col min="5123" max="5142" width="3.75" style="3" customWidth="1"/>
    <col min="5143" max="5378" width="9" style="3"/>
    <col min="5379" max="5398" width="3.75" style="3" customWidth="1"/>
    <col min="5399" max="5634" width="9" style="3"/>
    <col min="5635" max="5654" width="3.75" style="3" customWidth="1"/>
    <col min="5655" max="5890" width="9" style="3"/>
    <col min="5891" max="5910" width="3.75" style="3" customWidth="1"/>
    <col min="5911" max="6146" width="9" style="3"/>
    <col min="6147" max="6166" width="3.75" style="3" customWidth="1"/>
    <col min="6167" max="6402" width="9" style="3"/>
    <col min="6403" max="6422" width="3.75" style="3" customWidth="1"/>
    <col min="6423" max="6658" width="9" style="3"/>
    <col min="6659" max="6678" width="3.75" style="3" customWidth="1"/>
    <col min="6679" max="6914" width="9" style="3"/>
    <col min="6915" max="6934" width="3.75" style="3" customWidth="1"/>
    <col min="6935" max="7170" width="9" style="3"/>
    <col min="7171" max="7190" width="3.75" style="3" customWidth="1"/>
    <col min="7191" max="7426" width="9" style="3"/>
    <col min="7427" max="7446" width="3.75" style="3" customWidth="1"/>
    <col min="7447" max="7682" width="9" style="3"/>
    <col min="7683" max="7702" width="3.75" style="3" customWidth="1"/>
    <col min="7703" max="7938" width="9" style="3"/>
    <col min="7939" max="7958" width="3.75" style="3" customWidth="1"/>
    <col min="7959" max="8194" width="9" style="3"/>
    <col min="8195" max="8214" width="3.75" style="3" customWidth="1"/>
    <col min="8215" max="8450" width="9" style="3"/>
    <col min="8451" max="8470" width="3.75" style="3" customWidth="1"/>
    <col min="8471" max="8706" width="9" style="3"/>
    <col min="8707" max="8726" width="3.75" style="3" customWidth="1"/>
    <col min="8727" max="8962" width="9" style="3"/>
    <col min="8963" max="8982" width="3.75" style="3" customWidth="1"/>
    <col min="8983" max="9218" width="9" style="3"/>
    <col min="9219" max="9238" width="3.75" style="3" customWidth="1"/>
    <col min="9239" max="9474" width="9" style="3"/>
    <col min="9475" max="9494" width="3.75" style="3" customWidth="1"/>
    <col min="9495" max="9730" width="9" style="3"/>
    <col min="9731" max="9750" width="3.75" style="3" customWidth="1"/>
    <col min="9751" max="9986" width="9" style="3"/>
    <col min="9987" max="10006" width="3.75" style="3" customWidth="1"/>
    <col min="10007" max="10242" width="9" style="3"/>
    <col min="10243" max="10262" width="3.75" style="3" customWidth="1"/>
    <col min="10263" max="10498" width="9" style="3"/>
    <col min="10499" max="10518" width="3.75" style="3" customWidth="1"/>
    <col min="10519" max="10754" width="9" style="3"/>
    <col min="10755" max="10774" width="3.75" style="3" customWidth="1"/>
    <col min="10775" max="11010" width="9" style="3"/>
    <col min="11011" max="11030" width="3.75" style="3" customWidth="1"/>
    <col min="11031" max="11266" width="9" style="3"/>
    <col min="11267" max="11286" width="3.75" style="3" customWidth="1"/>
    <col min="11287" max="11522" width="9" style="3"/>
    <col min="11523" max="11542" width="3.75" style="3" customWidth="1"/>
    <col min="11543" max="11778" width="9" style="3"/>
    <col min="11779" max="11798" width="3.75" style="3" customWidth="1"/>
    <col min="11799" max="12034" width="9" style="3"/>
    <col min="12035" max="12054" width="3.75" style="3" customWidth="1"/>
    <col min="12055" max="12290" width="9" style="3"/>
    <col min="12291" max="12310" width="3.75" style="3" customWidth="1"/>
    <col min="12311" max="12546" width="9" style="3"/>
    <col min="12547" max="12566" width="3.75" style="3" customWidth="1"/>
    <col min="12567" max="12802" width="9" style="3"/>
    <col min="12803" max="12822" width="3.75" style="3" customWidth="1"/>
    <col min="12823" max="13058" width="9" style="3"/>
    <col min="13059" max="13078" width="3.75" style="3" customWidth="1"/>
    <col min="13079" max="13314" width="9" style="3"/>
    <col min="13315" max="13334" width="3.75" style="3" customWidth="1"/>
    <col min="13335" max="13570" width="9" style="3"/>
    <col min="13571" max="13590" width="3.75" style="3" customWidth="1"/>
    <col min="13591" max="13826" width="9" style="3"/>
    <col min="13827" max="13846" width="3.75" style="3" customWidth="1"/>
    <col min="13847" max="14082" width="9" style="3"/>
    <col min="14083" max="14102" width="3.75" style="3" customWidth="1"/>
    <col min="14103" max="14338" width="9" style="3"/>
    <col min="14339" max="14358" width="3.75" style="3" customWidth="1"/>
    <col min="14359" max="14594" width="9" style="3"/>
    <col min="14595" max="14614" width="3.75" style="3" customWidth="1"/>
    <col min="14615" max="14850" width="9" style="3"/>
    <col min="14851" max="14870" width="3.75" style="3" customWidth="1"/>
    <col min="14871" max="15106" width="9" style="3"/>
    <col min="15107" max="15126" width="3.75" style="3" customWidth="1"/>
    <col min="15127" max="15362" width="9" style="3"/>
    <col min="15363" max="15382" width="3.75" style="3" customWidth="1"/>
    <col min="15383" max="15618" width="9" style="3"/>
    <col min="15619" max="15638" width="3.75" style="3" customWidth="1"/>
    <col min="15639" max="15874" width="9" style="3"/>
    <col min="15875" max="15894" width="3.75" style="3" customWidth="1"/>
    <col min="15895" max="16130" width="9" style="3"/>
    <col min="16131" max="16150" width="3.75" style="3" customWidth="1"/>
    <col min="16151" max="16384" width="9" style="3"/>
  </cols>
  <sheetData>
    <row r="1" spans="1:21" ht="22.5" customHeight="1" x14ac:dyDescent="0.4">
      <c r="A1" s="1" t="s">
        <v>0</v>
      </c>
      <c r="B1" s="2"/>
      <c r="C1" s="2"/>
      <c r="D1" s="2"/>
      <c r="E1" s="2"/>
    </row>
    <row r="2" spans="1:21" ht="22.5" customHeight="1" x14ac:dyDescent="0.4"/>
    <row r="3" spans="1:21" ht="22.5" customHeight="1" x14ac:dyDescent="0.4">
      <c r="N3" s="73" t="s">
        <v>35</v>
      </c>
      <c r="O3" s="73"/>
      <c r="P3" s="73"/>
      <c r="Q3" s="73"/>
      <c r="R3" s="73"/>
      <c r="S3" s="73"/>
      <c r="T3" s="73"/>
      <c r="U3" s="73"/>
    </row>
    <row r="4" spans="1:21" ht="53.25" customHeight="1" x14ac:dyDescent="0.4">
      <c r="B4" s="4"/>
      <c r="C4" s="4"/>
      <c r="D4" s="4"/>
      <c r="E4" s="4"/>
      <c r="F4" s="4"/>
      <c r="G4" s="4"/>
      <c r="H4" s="4"/>
      <c r="I4" s="5" t="s">
        <v>20</v>
      </c>
      <c r="J4" s="5"/>
      <c r="K4" s="5"/>
      <c r="L4" s="5"/>
      <c r="M4" s="5"/>
      <c r="N4" s="5"/>
    </row>
    <row r="5" spans="1:21" ht="22.5" customHeight="1" x14ac:dyDescent="0.4">
      <c r="B5" s="6" t="s">
        <v>14</v>
      </c>
    </row>
    <row r="6" spans="1:21" ht="22.5" customHeight="1" x14ac:dyDescent="0.4">
      <c r="B6" s="7" t="s">
        <v>1</v>
      </c>
      <c r="D6" s="3" t="s">
        <v>2</v>
      </c>
      <c r="O6" s="8" t="s">
        <v>15</v>
      </c>
    </row>
    <row r="7" spans="1:21" ht="18.75" customHeight="1" x14ac:dyDescent="0.4">
      <c r="O7" s="7" t="s">
        <v>3</v>
      </c>
    </row>
    <row r="8" spans="1:21" ht="18.75" customHeight="1" x14ac:dyDescent="0.4">
      <c r="O8" s="7" t="s">
        <v>16</v>
      </c>
    </row>
    <row r="9" spans="1:21" ht="18.75" customHeight="1" x14ac:dyDescent="0.4">
      <c r="O9" s="7" t="s">
        <v>17</v>
      </c>
    </row>
    <row r="10" spans="1:21" ht="18.75" customHeight="1" thickBot="1" x14ac:dyDescent="0.45">
      <c r="B10" s="45" t="s">
        <v>21</v>
      </c>
      <c r="C10" s="45"/>
      <c r="D10" s="45"/>
      <c r="E10" s="45"/>
      <c r="F10" s="46"/>
      <c r="G10" s="56"/>
      <c r="H10" s="44"/>
      <c r="I10" s="44"/>
      <c r="J10" s="44"/>
      <c r="K10" s="44"/>
      <c r="O10" s="43" t="s">
        <v>18</v>
      </c>
    </row>
    <row r="11" spans="1:21" ht="18.75" customHeight="1" x14ac:dyDescent="0.4">
      <c r="C11" s="7"/>
      <c r="D11" s="7"/>
      <c r="E11" s="7"/>
      <c r="F11" s="7"/>
      <c r="G11" s="7"/>
      <c r="H11" s="7"/>
      <c r="I11" s="7"/>
      <c r="J11" s="7"/>
      <c r="K11" s="7"/>
      <c r="O11" s="7" t="s">
        <v>19</v>
      </c>
    </row>
    <row r="12" spans="1:21" ht="22.5" customHeight="1" thickBot="1" x14ac:dyDescent="0.45">
      <c r="B12" s="9" t="s">
        <v>4</v>
      </c>
      <c r="C12" s="9"/>
      <c r="D12" s="9"/>
      <c r="E12" s="9"/>
      <c r="F12" s="10">
        <f>R30+R34</f>
        <v>293098</v>
      </c>
      <c r="G12" s="10"/>
      <c r="H12" s="10"/>
      <c r="I12" s="10"/>
      <c r="J12" s="10"/>
      <c r="K12" s="11" t="s">
        <v>5</v>
      </c>
      <c r="L12" s="11"/>
    </row>
    <row r="13" spans="1:21" ht="17.25" customHeight="1" thickBot="1" x14ac:dyDescent="0.45"/>
    <row r="14" spans="1:21" ht="22.5" customHeight="1" thickTop="1" thickBot="1" x14ac:dyDescent="0.45">
      <c r="B14" s="47" t="s">
        <v>22</v>
      </c>
      <c r="C14" s="13"/>
      <c r="D14" s="13"/>
      <c r="E14" s="12" t="s">
        <v>6</v>
      </c>
      <c r="F14" s="13"/>
      <c r="G14" s="13"/>
      <c r="H14" s="13"/>
      <c r="I14" s="13"/>
      <c r="J14" s="13"/>
      <c r="K14" s="13"/>
      <c r="L14" s="55"/>
      <c r="M14" s="14" t="s">
        <v>7</v>
      </c>
      <c r="N14" s="14"/>
      <c r="O14" s="14"/>
      <c r="P14" s="14" t="s">
        <v>8</v>
      </c>
      <c r="Q14" s="14"/>
      <c r="R14" s="14" t="s">
        <v>9</v>
      </c>
      <c r="S14" s="14"/>
      <c r="T14" s="14"/>
      <c r="U14" s="15"/>
    </row>
    <row r="15" spans="1:21" ht="22.5" customHeight="1" x14ac:dyDescent="0.4">
      <c r="B15" s="48" t="s">
        <v>23</v>
      </c>
      <c r="C15" s="17"/>
      <c r="D15" s="17"/>
      <c r="E15" s="16" t="s">
        <v>24</v>
      </c>
      <c r="F15" s="17"/>
      <c r="G15" s="17"/>
      <c r="H15" s="17"/>
      <c r="I15" s="17"/>
      <c r="J15" s="17"/>
      <c r="K15" s="17"/>
      <c r="L15" s="49" t="s">
        <v>10</v>
      </c>
      <c r="M15" s="50">
        <v>1360</v>
      </c>
      <c r="N15" s="50"/>
      <c r="O15" s="50"/>
      <c r="P15" s="57">
        <v>100</v>
      </c>
      <c r="Q15" s="57"/>
      <c r="R15" s="57">
        <f>IF(AND(M15&lt;&gt;"",P15&lt;&gt;""),M15*P15,"")</f>
        <v>136000</v>
      </c>
      <c r="S15" s="57"/>
      <c r="T15" s="57"/>
      <c r="U15" s="58"/>
    </row>
    <row r="16" spans="1:21" ht="22.5" customHeight="1" x14ac:dyDescent="0.4">
      <c r="B16" s="54" t="s">
        <v>25</v>
      </c>
      <c r="C16" s="19"/>
      <c r="D16" s="19"/>
      <c r="E16" s="18" t="s">
        <v>26</v>
      </c>
      <c r="F16" s="19"/>
      <c r="G16" s="19"/>
      <c r="H16" s="19"/>
      <c r="I16" s="19"/>
      <c r="J16" s="19"/>
      <c r="K16" s="19"/>
      <c r="L16" s="20"/>
      <c r="M16" s="21">
        <v>280</v>
      </c>
      <c r="N16" s="21"/>
      <c r="O16" s="21"/>
      <c r="P16" s="59">
        <v>200</v>
      </c>
      <c r="Q16" s="59"/>
      <c r="R16" s="59">
        <f>IF(AND(M16&lt;&gt;"",P16&lt;&gt;""),M16*P16,"")</f>
        <v>56000</v>
      </c>
      <c r="S16" s="59"/>
      <c r="T16" s="59"/>
      <c r="U16" s="60"/>
    </row>
    <row r="17" spans="2:21" ht="22.5" customHeight="1" x14ac:dyDescent="0.4">
      <c r="B17" s="54" t="s">
        <v>27</v>
      </c>
      <c r="C17" s="19"/>
      <c r="D17" s="19"/>
      <c r="E17" s="18" t="s">
        <v>30</v>
      </c>
      <c r="F17" s="19"/>
      <c r="G17" s="19"/>
      <c r="H17" s="19"/>
      <c r="I17" s="19"/>
      <c r="J17" s="19"/>
      <c r="K17" s="19"/>
      <c r="L17" s="20" t="s">
        <v>10</v>
      </c>
      <c r="M17" s="21">
        <v>450</v>
      </c>
      <c r="N17" s="21"/>
      <c r="O17" s="21"/>
      <c r="P17" s="59">
        <v>80</v>
      </c>
      <c r="Q17" s="59"/>
      <c r="R17" s="59">
        <f>IF(AND(M17&lt;&gt;"",P17&lt;&gt;""),M17*P17,"")</f>
        <v>36000</v>
      </c>
      <c r="S17" s="59"/>
      <c r="T17" s="59"/>
      <c r="U17" s="60"/>
    </row>
    <row r="18" spans="2:21" ht="22.5" customHeight="1" x14ac:dyDescent="0.4">
      <c r="B18" s="54" t="s">
        <v>28</v>
      </c>
      <c r="C18" s="19"/>
      <c r="D18" s="19"/>
      <c r="E18" s="18" t="s">
        <v>29</v>
      </c>
      <c r="F18" s="19"/>
      <c r="G18" s="19"/>
      <c r="H18" s="19"/>
      <c r="I18" s="19"/>
      <c r="J18" s="19"/>
      <c r="K18" s="19"/>
      <c r="L18" s="20"/>
      <c r="M18" s="21">
        <v>630</v>
      </c>
      <c r="N18" s="21"/>
      <c r="O18" s="21"/>
      <c r="P18" s="59">
        <v>66</v>
      </c>
      <c r="Q18" s="59"/>
      <c r="R18" s="59">
        <f>IF(AND(M18&lt;&gt;"",P18&lt;&gt;""),M18*P18,"")</f>
        <v>41580</v>
      </c>
      <c r="S18" s="59"/>
      <c r="T18" s="59"/>
      <c r="U18" s="60"/>
    </row>
    <row r="19" spans="2:21" ht="22.5" customHeight="1" x14ac:dyDescent="0.4">
      <c r="B19" s="54"/>
      <c r="C19" s="19"/>
      <c r="D19" s="19"/>
      <c r="E19" s="18"/>
      <c r="F19" s="19"/>
      <c r="G19" s="19"/>
      <c r="H19" s="19"/>
      <c r="I19" s="19"/>
      <c r="J19" s="19"/>
      <c r="K19" s="19"/>
      <c r="L19" s="20"/>
      <c r="M19" s="21"/>
      <c r="N19" s="21"/>
      <c r="O19" s="21"/>
      <c r="P19" s="59"/>
      <c r="Q19" s="59"/>
      <c r="R19" s="59" t="str">
        <f>IF(AND(M19&lt;&gt;"",P19&lt;&gt;""),M19*P19,"")</f>
        <v/>
      </c>
      <c r="S19" s="59"/>
      <c r="T19" s="59"/>
      <c r="U19" s="60"/>
    </row>
    <row r="20" spans="2:21" ht="22.5" customHeight="1" x14ac:dyDescent="0.4">
      <c r="B20" s="54"/>
      <c r="C20" s="19"/>
      <c r="D20" s="19"/>
      <c r="E20" s="18"/>
      <c r="F20" s="19"/>
      <c r="G20" s="19"/>
      <c r="H20" s="19"/>
      <c r="I20" s="19"/>
      <c r="J20" s="19"/>
      <c r="K20" s="19"/>
      <c r="L20" s="20"/>
      <c r="M20" s="21"/>
      <c r="N20" s="21"/>
      <c r="O20" s="21"/>
      <c r="P20" s="59"/>
      <c r="Q20" s="59"/>
      <c r="R20" s="59" t="str">
        <f t="shared" ref="R20:R21" si="0">IF(AND(M20&lt;&gt;"",P20&lt;&gt;""),M20*P20,"")</f>
        <v/>
      </c>
      <c r="S20" s="59"/>
      <c r="T20" s="59"/>
      <c r="U20" s="60"/>
    </row>
    <row r="21" spans="2:21" ht="22.5" customHeight="1" x14ac:dyDescent="0.4">
      <c r="B21" s="54"/>
      <c r="C21" s="19"/>
      <c r="D21" s="19"/>
      <c r="E21" s="18"/>
      <c r="F21" s="19"/>
      <c r="G21" s="19"/>
      <c r="H21" s="19"/>
      <c r="I21" s="19"/>
      <c r="J21" s="19"/>
      <c r="K21" s="19"/>
      <c r="L21" s="20"/>
      <c r="M21" s="21"/>
      <c r="N21" s="21"/>
      <c r="O21" s="21"/>
      <c r="P21" s="59"/>
      <c r="Q21" s="59"/>
      <c r="R21" s="59" t="str">
        <f t="shared" si="0"/>
        <v/>
      </c>
      <c r="S21" s="59"/>
      <c r="T21" s="59"/>
      <c r="U21" s="60"/>
    </row>
    <row r="22" spans="2:21" ht="22.5" customHeight="1" x14ac:dyDescent="0.4">
      <c r="B22" s="54"/>
      <c r="C22" s="19"/>
      <c r="D22" s="19"/>
      <c r="E22" s="18"/>
      <c r="F22" s="19"/>
      <c r="G22" s="19"/>
      <c r="H22" s="19"/>
      <c r="I22" s="19"/>
      <c r="J22" s="19"/>
      <c r="K22" s="19"/>
      <c r="L22" s="20"/>
      <c r="M22" s="21"/>
      <c r="N22" s="21"/>
      <c r="O22" s="21"/>
      <c r="P22" s="59"/>
      <c r="Q22" s="59"/>
      <c r="R22" s="59" t="str">
        <f>IF(AND(M22&lt;&gt;"",P22&lt;&gt;""),M22*P22,"")</f>
        <v/>
      </c>
      <c r="S22" s="59"/>
      <c r="T22" s="59"/>
      <c r="U22" s="60"/>
    </row>
    <row r="23" spans="2:21" ht="22.5" customHeight="1" x14ac:dyDescent="0.4">
      <c r="B23" s="54"/>
      <c r="C23" s="19"/>
      <c r="D23" s="19"/>
      <c r="E23" s="18"/>
      <c r="F23" s="19"/>
      <c r="G23" s="19"/>
      <c r="H23" s="19"/>
      <c r="I23" s="19"/>
      <c r="J23" s="19"/>
      <c r="K23" s="19"/>
      <c r="L23" s="20"/>
      <c r="M23" s="21"/>
      <c r="N23" s="21"/>
      <c r="O23" s="21"/>
      <c r="P23" s="59"/>
      <c r="Q23" s="59"/>
      <c r="R23" s="59" t="str">
        <f>IF(AND(M23&lt;&gt;"",P23&lt;&gt;""),M23*P23,"")</f>
        <v/>
      </c>
      <c r="S23" s="59"/>
      <c r="T23" s="59"/>
      <c r="U23" s="60"/>
    </row>
    <row r="24" spans="2:21" ht="22.5" customHeight="1" x14ac:dyDescent="0.4">
      <c r="B24" s="54"/>
      <c r="C24" s="19"/>
      <c r="D24" s="19"/>
      <c r="E24" s="18"/>
      <c r="F24" s="19"/>
      <c r="G24" s="19"/>
      <c r="H24" s="19"/>
      <c r="I24" s="19"/>
      <c r="J24" s="19"/>
      <c r="K24" s="19"/>
      <c r="L24" s="20"/>
      <c r="M24" s="21"/>
      <c r="N24" s="21"/>
      <c r="O24" s="21"/>
      <c r="P24" s="59"/>
      <c r="Q24" s="59"/>
      <c r="R24" s="59" t="str">
        <f>IF(AND(M24&lt;&gt;"",P24&lt;&gt;""),M24*P24,"")</f>
        <v/>
      </c>
      <c r="S24" s="59"/>
      <c r="T24" s="59"/>
      <c r="U24" s="60"/>
    </row>
    <row r="25" spans="2:21" ht="22.5" customHeight="1" x14ac:dyDescent="0.4">
      <c r="B25" s="54"/>
      <c r="C25" s="19"/>
      <c r="D25" s="19"/>
      <c r="E25" s="18"/>
      <c r="F25" s="19"/>
      <c r="G25" s="19"/>
      <c r="H25" s="19"/>
      <c r="I25" s="19"/>
      <c r="J25" s="19"/>
      <c r="K25" s="19"/>
      <c r="L25" s="20"/>
      <c r="M25" s="21"/>
      <c r="N25" s="21"/>
      <c r="O25" s="21"/>
      <c r="P25" s="59"/>
      <c r="Q25" s="59"/>
      <c r="R25" s="59" t="str">
        <f>IF(AND(M25&lt;&gt;"",P25&lt;&gt;""),M25*P25,"")</f>
        <v/>
      </c>
      <c r="S25" s="59"/>
      <c r="T25" s="59"/>
      <c r="U25" s="60"/>
    </row>
    <row r="26" spans="2:21" ht="22.5" customHeight="1" x14ac:dyDescent="0.4">
      <c r="B26" s="54"/>
      <c r="C26" s="19"/>
      <c r="D26" s="19"/>
      <c r="E26" s="18"/>
      <c r="F26" s="19"/>
      <c r="G26" s="19"/>
      <c r="H26" s="19"/>
      <c r="I26" s="19"/>
      <c r="J26" s="19"/>
      <c r="K26" s="19"/>
      <c r="L26" s="20"/>
      <c r="M26" s="21"/>
      <c r="N26" s="21"/>
      <c r="O26" s="21"/>
      <c r="P26" s="59"/>
      <c r="Q26" s="59"/>
      <c r="R26" s="59" t="str">
        <f>IF(AND(M26&lt;&gt;"",P26&lt;&gt;""),M26*P26,"")</f>
        <v/>
      </c>
      <c r="S26" s="59"/>
      <c r="T26" s="59"/>
      <c r="U26" s="60"/>
    </row>
    <row r="27" spans="2:21" ht="22.5" customHeight="1" x14ac:dyDescent="0.4">
      <c r="B27" s="54"/>
      <c r="C27" s="19"/>
      <c r="D27" s="19"/>
      <c r="E27" s="18"/>
      <c r="F27" s="19"/>
      <c r="G27" s="19"/>
      <c r="H27" s="19"/>
      <c r="I27" s="19"/>
      <c r="J27" s="19"/>
      <c r="K27" s="19"/>
      <c r="L27" s="20"/>
      <c r="M27" s="21"/>
      <c r="N27" s="21"/>
      <c r="O27" s="21"/>
      <c r="P27" s="59"/>
      <c r="Q27" s="59"/>
      <c r="R27" s="59" t="str">
        <f>IF(AND(M27&lt;&gt;"",P27&lt;&gt;""),M27*P27,"")</f>
        <v/>
      </c>
      <c r="S27" s="59"/>
      <c r="T27" s="59"/>
      <c r="U27" s="60"/>
    </row>
    <row r="28" spans="2:21" ht="22.5" customHeight="1" x14ac:dyDescent="0.4">
      <c r="B28" s="54"/>
      <c r="C28" s="19"/>
      <c r="D28" s="19"/>
      <c r="E28" s="18"/>
      <c r="F28" s="19"/>
      <c r="G28" s="19"/>
      <c r="H28" s="19"/>
      <c r="I28" s="19"/>
      <c r="J28" s="19"/>
      <c r="K28" s="19"/>
      <c r="L28" s="20"/>
      <c r="M28" s="21"/>
      <c r="N28" s="21"/>
      <c r="O28" s="21"/>
      <c r="P28" s="59"/>
      <c r="Q28" s="59"/>
      <c r="R28" s="59" t="str">
        <f>IF(AND(M28&lt;&gt;"",P28&lt;&gt;""),M28*P28,"")</f>
        <v/>
      </c>
      <c r="S28" s="59"/>
      <c r="T28" s="59"/>
      <c r="U28" s="60"/>
    </row>
    <row r="29" spans="2:21" ht="22.5" customHeight="1" thickBot="1" x14ac:dyDescent="0.45">
      <c r="B29" s="51"/>
      <c r="C29" s="22"/>
      <c r="D29" s="22"/>
      <c r="E29" s="74"/>
      <c r="F29" s="75"/>
      <c r="G29" s="75"/>
      <c r="H29" s="75"/>
      <c r="I29" s="75"/>
      <c r="J29" s="75"/>
      <c r="K29" s="75"/>
      <c r="L29" s="52"/>
      <c r="M29" s="53"/>
      <c r="N29" s="53"/>
      <c r="O29" s="53"/>
      <c r="P29" s="61"/>
      <c r="Q29" s="61"/>
      <c r="R29" s="61" t="str">
        <f>IF(AND(M29&lt;&gt;"",P29&lt;&gt;""),M29*P29,"")</f>
        <v/>
      </c>
      <c r="S29" s="61"/>
      <c r="T29" s="61"/>
      <c r="U29" s="62"/>
    </row>
    <row r="30" spans="2:21" ht="22.5" customHeight="1" thickTop="1" thickBot="1" x14ac:dyDescent="0.45">
      <c r="B30" s="23" t="s">
        <v>11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63">
        <f>SUM(R15:U29)</f>
        <v>269580</v>
      </c>
      <c r="S30" s="63"/>
      <c r="T30" s="63"/>
      <c r="U30" s="64"/>
    </row>
    <row r="31" spans="2:21" ht="22.5" customHeight="1" thickTop="1" thickBot="1" x14ac:dyDescent="0.45">
      <c r="B31" s="25" t="s">
        <v>12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7"/>
      <c r="S31" s="27"/>
      <c r="T31" s="27"/>
      <c r="U31" s="27"/>
    </row>
    <row r="32" spans="2:21" ht="22.5" customHeight="1" x14ac:dyDescent="0.4">
      <c r="G32" s="28" t="s">
        <v>31</v>
      </c>
      <c r="H32" s="29"/>
      <c r="I32" s="30"/>
      <c r="J32" s="65">
        <f>SUMIF(L15:L29,"",R15:R29)</f>
        <v>97580</v>
      </c>
      <c r="K32" s="65"/>
      <c r="L32" s="65"/>
      <c r="M32" s="66"/>
      <c r="O32" s="31" t="s">
        <v>33</v>
      </c>
      <c r="P32" s="32"/>
      <c r="Q32" s="32"/>
      <c r="R32" s="65">
        <f>ROUNDDOWN(J32*0.1,0)</f>
        <v>9758</v>
      </c>
      <c r="S32" s="65"/>
      <c r="T32" s="65"/>
      <c r="U32" s="66"/>
    </row>
    <row r="33" spans="2:21" ht="22.5" customHeight="1" thickBot="1" x14ac:dyDescent="0.45">
      <c r="G33" s="33" t="s">
        <v>32</v>
      </c>
      <c r="H33" s="34"/>
      <c r="I33" s="35"/>
      <c r="J33" s="71">
        <f>SUMIF(L15:L29,"＊",R15:R29)</f>
        <v>172000</v>
      </c>
      <c r="K33" s="71"/>
      <c r="L33" s="71"/>
      <c r="M33" s="72"/>
      <c r="O33" s="36" t="s">
        <v>34</v>
      </c>
      <c r="P33" s="37"/>
      <c r="Q33" s="37"/>
      <c r="R33" s="67">
        <f>ROUNDDOWN(J33*0.08,0)</f>
        <v>13760</v>
      </c>
      <c r="S33" s="67"/>
      <c r="T33" s="67"/>
      <c r="U33" s="68"/>
    </row>
    <row r="34" spans="2:21" ht="22.5" customHeight="1" thickTop="1" thickBot="1" x14ac:dyDescent="0.45">
      <c r="B34" s="26"/>
      <c r="C34" s="26"/>
      <c r="D34" s="26"/>
      <c r="E34" s="26"/>
      <c r="N34" s="26"/>
      <c r="O34" s="38" t="s">
        <v>13</v>
      </c>
      <c r="P34" s="39"/>
      <c r="Q34" s="39"/>
      <c r="R34" s="69">
        <f>SUM(R32:U33)</f>
        <v>23518</v>
      </c>
      <c r="S34" s="69"/>
      <c r="T34" s="69"/>
      <c r="U34" s="70"/>
    </row>
    <row r="35" spans="2:21" ht="22.5" customHeight="1" x14ac:dyDescent="0.4"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40"/>
      <c r="O35" s="40"/>
      <c r="P35" s="40"/>
      <c r="Q35" s="40"/>
      <c r="R35" s="41"/>
      <c r="S35" s="41"/>
      <c r="T35" s="41"/>
      <c r="U35" s="41"/>
    </row>
    <row r="36" spans="2:21" ht="22.5" customHeight="1" x14ac:dyDescent="0.4">
      <c r="B36" s="42"/>
      <c r="C36" s="42"/>
      <c r="F36" s="26"/>
      <c r="G36" s="26"/>
      <c r="H36" s="26"/>
      <c r="I36" s="26"/>
      <c r="J36" s="26"/>
      <c r="K36" s="26"/>
      <c r="L36" s="26"/>
      <c r="M36" s="26"/>
      <c r="N36" s="40"/>
      <c r="O36" s="40"/>
      <c r="P36" s="40"/>
      <c r="Q36" s="40"/>
      <c r="R36" s="41"/>
      <c r="S36" s="41"/>
      <c r="T36" s="41"/>
      <c r="U36" s="41"/>
    </row>
    <row r="37" spans="2:21" ht="22.5" customHeight="1" x14ac:dyDescent="0.4"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40"/>
      <c r="O37" s="40"/>
      <c r="P37" s="40"/>
      <c r="Q37" s="40"/>
      <c r="R37" s="41"/>
      <c r="S37" s="41"/>
      <c r="T37" s="41"/>
      <c r="U37" s="41"/>
    </row>
    <row r="38" spans="2:21" ht="22.5" customHeight="1" x14ac:dyDescent="0.4"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40"/>
      <c r="O38" s="40"/>
      <c r="P38" s="40"/>
      <c r="Q38" s="40"/>
      <c r="R38" s="41"/>
      <c r="S38" s="41"/>
      <c r="T38" s="41"/>
      <c r="U38" s="41"/>
    </row>
    <row r="39" spans="2:21" ht="22.5" customHeight="1" x14ac:dyDescent="0.4"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40"/>
      <c r="O39" s="40"/>
      <c r="P39" s="40"/>
      <c r="Q39" s="40"/>
      <c r="R39" s="41"/>
      <c r="S39" s="41"/>
      <c r="T39" s="41"/>
      <c r="U39" s="41"/>
    </row>
  </sheetData>
  <mergeCells count="97">
    <mergeCell ref="N3:U3"/>
    <mergeCell ref="B20:D20"/>
    <mergeCell ref="E20:K20"/>
    <mergeCell ref="M20:O20"/>
    <mergeCell ref="P20:Q20"/>
    <mergeCell ref="R20:U20"/>
    <mergeCell ref="B29:D29"/>
    <mergeCell ref="E29:K29"/>
    <mergeCell ref="E14:L14"/>
    <mergeCell ref="J32:M32"/>
    <mergeCell ref="J33:M33"/>
    <mergeCell ref="G32:I32"/>
    <mergeCell ref="G33:I33"/>
    <mergeCell ref="B21:D21"/>
    <mergeCell ref="E21:K21"/>
    <mergeCell ref="M21:O21"/>
    <mergeCell ref="B25:D25"/>
    <mergeCell ref="E25:K25"/>
    <mergeCell ref="B26:D26"/>
    <mergeCell ref="E26:K26"/>
    <mergeCell ref="B27:D27"/>
    <mergeCell ref="E27:K27"/>
    <mergeCell ref="B19:D19"/>
    <mergeCell ref="E19:K19"/>
    <mergeCell ref="B22:D22"/>
    <mergeCell ref="E22:K22"/>
    <mergeCell ref="B23:D23"/>
    <mergeCell ref="E23:K23"/>
    <mergeCell ref="B36:C36"/>
    <mergeCell ref="B14:D14"/>
    <mergeCell ref="B15:D15"/>
    <mergeCell ref="E15:K15"/>
    <mergeCell ref="B16:D16"/>
    <mergeCell ref="E16:K16"/>
    <mergeCell ref="B17:D17"/>
    <mergeCell ref="E17:K17"/>
    <mergeCell ref="O33:Q33"/>
    <mergeCell ref="R33:U33"/>
    <mergeCell ref="O34:Q34"/>
    <mergeCell ref="R34:U34"/>
    <mergeCell ref="B30:Q30"/>
    <mergeCell ref="R30:U30"/>
    <mergeCell ref="O32:Q32"/>
    <mergeCell ref="R32:U32"/>
    <mergeCell ref="M28:O28"/>
    <mergeCell ref="P28:Q28"/>
    <mergeCell ref="R28:U28"/>
    <mergeCell ref="M29:O29"/>
    <mergeCell ref="P29:Q29"/>
    <mergeCell ref="R29:U29"/>
    <mergeCell ref="B28:D28"/>
    <mergeCell ref="E28:K28"/>
    <mergeCell ref="M26:O26"/>
    <mergeCell ref="P26:Q26"/>
    <mergeCell ref="R26:U26"/>
    <mergeCell ref="M27:O27"/>
    <mergeCell ref="P27:Q27"/>
    <mergeCell ref="R27:U27"/>
    <mergeCell ref="M24:O24"/>
    <mergeCell ref="P24:Q24"/>
    <mergeCell ref="R24:U24"/>
    <mergeCell ref="M25:O25"/>
    <mergeCell ref="P25:Q25"/>
    <mergeCell ref="R25:U25"/>
    <mergeCell ref="B24:D24"/>
    <mergeCell ref="E24:K24"/>
    <mergeCell ref="M22:O22"/>
    <mergeCell ref="P22:Q22"/>
    <mergeCell ref="R22:U22"/>
    <mergeCell ref="M23:O23"/>
    <mergeCell ref="P23:Q23"/>
    <mergeCell ref="R23:U23"/>
    <mergeCell ref="P21:Q21"/>
    <mergeCell ref="R21:U21"/>
    <mergeCell ref="M18:O18"/>
    <mergeCell ref="P18:Q18"/>
    <mergeCell ref="R18:U18"/>
    <mergeCell ref="M19:O19"/>
    <mergeCell ref="P19:Q19"/>
    <mergeCell ref="R19:U19"/>
    <mergeCell ref="B18:D18"/>
    <mergeCell ref="E18:K18"/>
    <mergeCell ref="M16:O16"/>
    <mergeCell ref="P16:Q16"/>
    <mergeCell ref="R16:U16"/>
    <mergeCell ref="M17:O17"/>
    <mergeCell ref="P17:Q17"/>
    <mergeCell ref="R17:U17"/>
    <mergeCell ref="M14:O14"/>
    <mergeCell ref="P14:Q14"/>
    <mergeCell ref="R14:U14"/>
    <mergeCell ref="M15:O15"/>
    <mergeCell ref="P15:Q15"/>
    <mergeCell ref="R15:U15"/>
    <mergeCell ref="I4:N4"/>
    <mergeCell ref="B12:E12"/>
    <mergeCell ref="F12:J12"/>
  </mergeCells>
  <phoneticPr fontId="2"/>
  <hyperlinks>
    <hyperlink ref="A1" r:id="rId1" xr:uid="{FD56722D-8B72-47F5-9485-01F7F07B138A}"/>
  </hyperlinks>
  <printOptions horizontalCentered="1" verticalCentered="1"/>
  <pageMargins left="0.56000000000000005" right="0.48" top="0.85" bottom="0.51" header="0.31496062992125984" footer="0.31496062992125984"/>
  <pageSetup paperSize="9" orientation="portrait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canbeused.net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生活の便利技</dc:title>
  <dc:creator>inbl</dc:creator>
  <cp:lastModifiedBy>k in</cp:lastModifiedBy>
  <cp:lastPrinted>2023-11-02T08:29:35Z</cp:lastPrinted>
  <dcterms:created xsi:type="dcterms:W3CDTF">2023-02-22T08:29:16Z</dcterms:created>
  <dcterms:modified xsi:type="dcterms:W3CDTF">2023-11-02T08:31:56Z</dcterms:modified>
</cp:coreProperties>
</file>